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C\Alle Daten\EWE\Jahresabschluss\2022\"/>
    </mc:Choice>
  </mc:AlternateContent>
  <xr:revisionPtr revIDLastSave="0" documentId="8_{78A61EE0-B099-49C0-9E4D-E524003BB6F8}" xr6:coauthVersionLast="36" xr6:coauthVersionMax="36" xr10:uidLastSave="{00000000-0000-0000-0000-000000000000}"/>
  <bookViews>
    <workbookView xWindow="0" yWindow="0" windowWidth="23040" windowHeight="10380" xr2:uid="{5D0AD9DC-47CD-4278-94A3-8B3F6D2ABE59}"/>
  </bookViews>
  <sheets>
    <sheet name="Jahresbericht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H24" i="1"/>
  <c r="H23" i="1"/>
  <c r="D23" i="1"/>
  <c r="B23" i="1"/>
  <c r="H22" i="1"/>
  <c r="E22" i="1"/>
  <c r="C22" i="1"/>
  <c r="E23" i="1" s="1"/>
  <c r="D18" i="1"/>
  <c r="C18" i="1"/>
  <c r="E18" i="1" s="1"/>
  <c r="K19" i="1" s="1"/>
  <c r="D17" i="1"/>
  <c r="C17" i="1"/>
  <c r="B17" i="1"/>
  <c r="D16" i="1"/>
  <c r="D27" i="1" s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D7" i="1"/>
  <c r="C7" i="1"/>
  <c r="B7" i="1"/>
  <c r="G5" i="1"/>
  <c r="D5" i="1"/>
  <c r="C5" i="1"/>
  <c r="D4" i="1"/>
  <c r="D19" i="1" s="1"/>
  <c r="C4" i="1"/>
  <c r="B4" i="1"/>
  <c r="H3" i="1"/>
  <c r="G3" i="1"/>
  <c r="G2" i="1"/>
</calcChain>
</file>

<file path=xl/sharedStrings.xml><?xml version="1.0" encoding="utf-8"?>
<sst xmlns="http://schemas.openxmlformats.org/spreadsheetml/2006/main" count="23" uniqueCount="22">
  <si>
    <t>Kassen 1</t>
  </si>
  <si>
    <t>Kasse 1</t>
  </si>
  <si>
    <t>Einnahmen</t>
  </si>
  <si>
    <t>Ausgaben</t>
  </si>
  <si>
    <t>Bestand</t>
  </si>
  <si>
    <t>Kasse 01.01.2021</t>
  </si>
  <si>
    <t>ok</t>
  </si>
  <si>
    <r>
      <t xml:space="preserve">Beiträge und Spenden </t>
    </r>
    <r>
      <rPr>
        <sz val="8"/>
        <color theme="1"/>
        <rFont val="Calibri"/>
        <family val="2"/>
        <scheme val="minor"/>
      </rPr>
      <t>1</t>
    </r>
  </si>
  <si>
    <t>Gewinn / Verlust</t>
  </si>
  <si>
    <t>Einnahmen und Ausgaben für das Jugendhaus Düssledorf</t>
  </si>
  <si>
    <t>Einnahmen und Ausgaben für den sambischen Austausch</t>
  </si>
  <si>
    <t>Einnahmen und Ausgaben für den deutschen Austausch</t>
  </si>
  <si>
    <t>Fehler:</t>
  </si>
  <si>
    <t>Schoolfee Restbestand</t>
  </si>
  <si>
    <t>Aus Vorjahr</t>
  </si>
  <si>
    <r>
      <rPr>
        <sz val="8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Spenden Schoolfee</t>
    </r>
  </si>
  <si>
    <t>aktuelles Jahr</t>
  </si>
  <si>
    <t>ins Neue Jahr</t>
  </si>
  <si>
    <t>Verwaltungs und Kommunikationskosten</t>
  </si>
  <si>
    <t xml:space="preserve">Monze tentative Budget </t>
  </si>
  <si>
    <t xml:space="preserve">jährlich </t>
  </si>
  <si>
    <t>bezahlt in August 2022 1500€ plus 7000€ für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</si>
</sst>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0" xfId="0" applyAlignment="1">
      <alignment horizontal="right" vertical="center"/>
    </xf>
    <xf numFmtId="14" fontId="2" fillId="4" borderId="1" xfId="0" applyNumberFormat="1" applyFont="1" applyFill="1" applyBorder="1"/>
    <xf numFmtId="8" fontId="0" fillId="0" borderId="0" xfId="0" applyNumberFormat="1"/>
    <xf numFmtId="2" fontId="0" fillId="0" borderId="1" xfId="0" applyNumberFormat="1" applyBorder="1"/>
    <xf numFmtId="0" fontId="0" fillId="2" borderId="2" xfId="0" applyFill="1" applyBorder="1"/>
    <xf numFmtId="2" fontId="0" fillId="0" borderId="2" xfId="0" applyNumberFormat="1" applyBorder="1"/>
    <xf numFmtId="2" fontId="0" fillId="0" borderId="0" xfId="0" applyNumberFormat="1"/>
    <xf numFmtId="0" fontId="0" fillId="5" borderId="1" xfId="0" applyFill="1" applyBorder="1"/>
    <xf numFmtId="8" fontId="0" fillId="5" borderId="1" xfId="0" applyNumberFormat="1" applyFill="1" applyBorder="1"/>
    <xf numFmtId="10" fontId="0" fillId="0" borderId="0" xfId="0" applyNumberFormat="1"/>
    <xf numFmtId="8" fontId="0" fillId="3" borderId="1" xfId="0" applyNumberFormat="1" applyFill="1" applyBorder="1"/>
    <xf numFmtId="40" fontId="0" fillId="3" borderId="1" xfId="0" applyNumberFormat="1" applyFill="1" applyBorder="1"/>
    <xf numFmtId="40" fontId="0" fillId="0" borderId="0" xfId="0" applyNumberFormat="1"/>
    <xf numFmtId="40" fontId="0" fillId="3" borderId="2" xfId="0" applyNumberFormat="1" applyFill="1" applyBorder="1"/>
    <xf numFmtId="40" fontId="0" fillId="2" borderId="1" xfId="0" applyNumberFormat="1" applyFill="1" applyBorder="1"/>
    <xf numFmtId="40" fontId="0" fillId="0" borderId="1" xfId="0" applyNumberFormat="1" applyBorder="1"/>
    <xf numFmtId="165" fontId="0" fillId="3" borderId="1" xfId="0" applyNumberFormat="1" applyFill="1" applyBorder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hresabschlus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Zusammenfassung"/>
      <sheetName val="Jahresbericht 2022"/>
      <sheetName val="Spenderliste"/>
      <sheetName val="Spendenbescheinigung"/>
      <sheetName val="Halbjahresbericht"/>
      <sheetName val="Vorstand"/>
      <sheetName val="Aufgaben"/>
    </sheetNames>
    <sheetDataSet>
      <sheetData sheetId="0">
        <row r="1">
          <cell r="F1">
            <v>43785.84</v>
          </cell>
        </row>
        <row r="2">
          <cell r="F2">
            <v>36368.9</v>
          </cell>
        </row>
        <row r="7">
          <cell r="H7">
            <v>6703.9</v>
          </cell>
        </row>
        <row r="8">
          <cell r="B8">
            <v>44562</v>
          </cell>
        </row>
        <row r="9">
          <cell r="B9">
            <v>44564</v>
          </cell>
        </row>
        <row r="10">
          <cell r="B10">
            <v>44564.000023148146</v>
          </cell>
        </row>
        <row r="11">
          <cell r="B11">
            <v>44566</v>
          </cell>
        </row>
        <row r="12">
          <cell r="B12">
            <v>44567</v>
          </cell>
        </row>
        <row r="13">
          <cell r="B13">
            <v>44571</v>
          </cell>
        </row>
        <row r="14">
          <cell r="B14">
            <v>44571.000023148146</v>
          </cell>
        </row>
        <row r="15">
          <cell r="B15">
            <v>44578</v>
          </cell>
        </row>
        <row r="16">
          <cell r="B16">
            <v>44578.000023148146</v>
          </cell>
        </row>
        <row r="17">
          <cell r="B17">
            <v>44578.0000462963</v>
          </cell>
        </row>
        <row r="18">
          <cell r="B18">
            <v>44578.000069444446</v>
          </cell>
        </row>
        <row r="19">
          <cell r="B19">
            <v>44586</v>
          </cell>
        </row>
        <row r="20">
          <cell r="B20">
            <v>44588</v>
          </cell>
        </row>
        <row r="21">
          <cell r="B21">
            <v>44593</v>
          </cell>
        </row>
        <row r="22">
          <cell r="B22">
            <v>44593.000023148146</v>
          </cell>
        </row>
        <row r="23">
          <cell r="B23">
            <v>44595</v>
          </cell>
        </row>
        <row r="24">
          <cell r="B24">
            <v>44596</v>
          </cell>
        </row>
        <row r="25">
          <cell r="B25">
            <v>44599</v>
          </cell>
        </row>
        <row r="26">
          <cell r="B26">
            <v>44599.000023148146</v>
          </cell>
        </row>
        <row r="27">
          <cell r="B27">
            <v>44602</v>
          </cell>
        </row>
        <row r="28">
          <cell r="B28">
            <v>44606.000023148146</v>
          </cell>
        </row>
        <row r="29">
          <cell r="B29">
            <v>44607</v>
          </cell>
        </row>
        <row r="30">
          <cell r="B30">
            <v>44607.000023148146</v>
          </cell>
        </row>
        <row r="31">
          <cell r="B31">
            <v>44607.0000462963</v>
          </cell>
        </row>
        <row r="32">
          <cell r="B32">
            <v>44610.000092592592</v>
          </cell>
        </row>
        <row r="33">
          <cell r="B33">
            <v>44610.000115740739</v>
          </cell>
        </row>
        <row r="34">
          <cell r="B34">
            <v>44610.000138888892</v>
          </cell>
        </row>
        <row r="35">
          <cell r="B35">
            <v>44610.000162037039</v>
          </cell>
        </row>
        <row r="36">
          <cell r="B36">
            <v>44614</v>
          </cell>
        </row>
        <row r="37">
          <cell r="B37">
            <v>44615.000023148146</v>
          </cell>
        </row>
        <row r="38">
          <cell r="B38">
            <v>44620</v>
          </cell>
        </row>
        <row r="39">
          <cell r="B39">
            <v>44621</v>
          </cell>
        </row>
        <row r="40">
          <cell r="B40">
            <v>44621.000023148146</v>
          </cell>
        </row>
        <row r="41">
          <cell r="B41">
            <v>44623</v>
          </cell>
        </row>
        <row r="42">
          <cell r="B42">
            <v>44627</v>
          </cell>
        </row>
        <row r="43">
          <cell r="B43">
            <v>44627.000023148146</v>
          </cell>
        </row>
        <row r="44">
          <cell r="B44">
            <v>44630</v>
          </cell>
        </row>
        <row r="45">
          <cell r="B45">
            <v>44631</v>
          </cell>
        </row>
        <row r="46">
          <cell r="B46">
            <v>44631.000023148146</v>
          </cell>
        </row>
        <row r="47">
          <cell r="B47">
            <v>44634</v>
          </cell>
        </row>
        <row r="48">
          <cell r="B48">
            <v>44635</v>
          </cell>
        </row>
        <row r="49">
          <cell r="B49">
            <v>44635.000023148146</v>
          </cell>
        </row>
        <row r="50">
          <cell r="B50">
            <v>44635.000069444446</v>
          </cell>
        </row>
        <row r="51">
          <cell r="B51">
            <v>44649</v>
          </cell>
        </row>
        <row r="52">
          <cell r="B52">
            <v>44650.000023148146</v>
          </cell>
        </row>
        <row r="53">
          <cell r="B53">
            <v>44652</v>
          </cell>
        </row>
        <row r="54">
          <cell r="B54">
            <v>44652.000023148146</v>
          </cell>
        </row>
        <row r="55">
          <cell r="B55">
            <v>44652.0000462963</v>
          </cell>
        </row>
        <row r="56">
          <cell r="B56">
            <v>44652.000069444446</v>
          </cell>
        </row>
        <row r="57">
          <cell r="B57">
            <v>44655</v>
          </cell>
        </row>
        <row r="58">
          <cell r="B58">
            <v>44656</v>
          </cell>
        </row>
        <row r="59">
          <cell r="B59">
            <v>44656.000023148146</v>
          </cell>
        </row>
        <row r="60">
          <cell r="B60">
            <v>44662</v>
          </cell>
        </row>
        <row r="61">
          <cell r="B61">
            <v>44662.000023148146</v>
          </cell>
        </row>
        <row r="62">
          <cell r="B62">
            <v>44664.000023148146</v>
          </cell>
        </row>
        <row r="63">
          <cell r="B63">
            <v>44664.0000462963</v>
          </cell>
        </row>
        <row r="64">
          <cell r="B64">
            <v>44670</v>
          </cell>
        </row>
        <row r="65">
          <cell r="B65">
            <v>44670.000023148146</v>
          </cell>
        </row>
        <row r="66">
          <cell r="B66">
            <v>44678</v>
          </cell>
        </row>
        <row r="67">
          <cell r="B67">
            <v>44681</v>
          </cell>
        </row>
        <row r="68">
          <cell r="B68">
            <v>44683</v>
          </cell>
        </row>
        <row r="69">
          <cell r="B69">
            <v>44684</v>
          </cell>
        </row>
        <row r="70">
          <cell r="B70">
            <v>44685</v>
          </cell>
        </row>
        <row r="71">
          <cell r="B71">
            <v>44686</v>
          </cell>
        </row>
        <row r="72">
          <cell r="B72">
            <v>44686.000023148146</v>
          </cell>
        </row>
        <row r="73">
          <cell r="B73">
            <v>44691</v>
          </cell>
        </row>
        <row r="74">
          <cell r="B74">
            <v>44697</v>
          </cell>
        </row>
        <row r="75">
          <cell r="B75">
            <v>44697.000023148146</v>
          </cell>
        </row>
        <row r="76">
          <cell r="B76">
            <v>44704</v>
          </cell>
        </row>
        <row r="77">
          <cell r="B77">
            <v>44704.000069444446</v>
          </cell>
        </row>
        <row r="78">
          <cell r="B78">
            <v>44704.000092592592</v>
          </cell>
        </row>
        <row r="79">
          <cell r="B79">
            <v>44704.000115740739</v>
          </cell>
        </row>
        <row r="80">
          <cell r="B80">
            <v>44704.000138888892</v>
          </cell>
        </row>
        <row r="81">
          <cell r="B81">
            <v>44706</v>
          </cell>
        </row>
        <row r="82">
          <cell r="B82">
            <v>44712</v>
          </cell>
        </row>
        <row r="83">
          <cell r="B83">
            <v>44713</v>
          </cell>
        </row>
        <row r="84">
          <cell r="B84">
            <v>44713.000023148146</v>
          </cell>
        </row>
        <row r="85">
          <cell r="B85">
            <v>44715</v>
          </cell>
        </row>
        <row r="86">
          <cell r="B86">
            <v>44718</v>
          </cell>
        </row>
        <row r="87">
          <cell r="B87">
            <v>44718.000023148146</v>
          </cell>
        </row>
        <row r="88">
          <cell r="B88">
            <v>44722</v>
          </cell>
        </row>
        <row r="89">
          <cell r="B89">
            <v>44725</v>
          </cell>
        </row>
        <row r="90">
          <cell r="B90">
            <v>44727</v>
          </cell>
        </row>
        <row r="91">
          <cell r="B91">
            <v>44727.000023148146</v>
          </cell>
        </row>
        <row r="92">
          <cell r="B92">
            <v>44729.000023148146</v>
          </cell>
        </row>
        <row r="93">
          <cell r="B93">
            <v>44735</v>
          </cell>
        </row>
        <row r="94">
          <cell r="B94">
            <v>44740</v>
          </cell>
        </row>
        <row r="95">
          <cell r="B95">
            <v>44742.000023148146</v>
          </cell>
        </row>
        <row r="96">
          <cell r="B96">
            <v>44743</v>
          </cell>
        </row>
        <row r="97">
          <cell r="B97">
            <v>44743.000023148146</v>
          </cell>
        </row>
        <row r="98">
          <cell r="B98">
            <v>44743.0000462963</v>
          </cell>
        </row>
        <row r="99">
          <cell r="B99">
            <v>44746</v>
          </cell>
        </row>
        <row r="100">
          <cell r="B100">
            <v>44747</v>
          </cell>
        </row>
        <row r="101">
          <cell r="B101">
            <v>44747.000023148146</v>
          </cell>
        </row>
        <row r="102">
          <cell r="B102">
            <v>44753</v>
          </cell>
        </row>
        <row r="103">
          <cell r="B103">
            <v>44753.000023148146</v>
          </cell>
        </row>
        <row r="104">
          <cell r="B104">
            <v>44754.000023148146</v>
          </cell>
        </row>
        <row r="105">
          <cell r="B105">
            <v>44754.0000462963</v>
          </cell>
        </row>
        <row r="106">
          <cell r="B106">
            <v>44755</v>
          </cell>
        </row>
        <row r="107">
          <cell r="B107">
            <v>44755.000023148146</v>
          </cell>
        </row>
        <row r="108">
          <cell r="B108">
            <v>44755.0000462963</v>
          </cell>
        </row>
        <row r="109">
          <cell r="B109">
            <v>44755.000069444446</v>
          </cell>
        </row>
        <row r="110">
          <cell r="B110">
            <v>44757</v>
          </cell>
        </row>
        <row r="111">
          <cell r="B111">
            <v>44757.000023148146</v>
          </cell>
        </row>
        <row r="112">
          <cell r="B112">
            <v>44760</v>
          </cell>
        </row>
        <row r="113">
          <cell r="B113">
            <v>44763</v>
          </cell>
        </row>
        <row r="114">
          <cell r="B114">
            <v>44769</v>
          </cell>
        </row>
        <row r="115">
          <cell r="B115">
            <v>44772</v>
          </cell>
        </row>
        <row r="116">
          <cell r="B116">
            <v>44774</v>
          </cell>
        </row>
        <row r="117">
          <cell r="B117">
            <v>44774.000023148146</v>
          </cell>
        </row>
        <row r="118">
          <cell r="B118">
            <v>44774.0000462963</v>
          </cell>
        </row>
        <row r="119">
          <cell r="B119">
            <v>44774.000069444446</v>
          </cell>
        </row>
        <row r="120">
          <cell r="B120">
            <v>44774.000092592592</v>
          </cell>
        </row>
        <row r="121">
          <cell r="B121">
            <v>44775</v>
          </cell>
        </row>
        <row r="122">
          <cell r="B122">
            <v>44775.000023148146</v>
          </cell>
        </row>
        <row r="123">
          <cell r="B123">
            <v>44777</v>
          </cell>
        </row>
        <row r="124">
          <cell r="B124">
            <v>44778</v>
          </cell>
        </row>
        <row r="125">
          <cell r="B125">
            <v>44782</v>
          </cell>
        </row>
        <row r="126">
          <cell r="B126">
            <v>44783</v>
          </cell>
        </row>
        <row r="127">
          <cell r="B127">
            <v>44788</v>
          </cell>
        </row>
        <row r="128">
          <cell r="B128">
            <v>44788.000023148146</v>
          </cell>
        </row>
        <row r="129">
          <cell r="B129">
            <v>44789.000023148146</v>
          </cell>
        </row>
        <row r="130">
          <cell r="B130">
            <v>44789.0000462963</v>
          </cell>
        </row>
        <row r="131">
          <cell r="B131">
            <v>44789.000069444446</v>
          </cell>
        </row>
        <row r="132">
          <cell r="B132">
            <v>44790.000023148146</v>
          </cell>
        </row>
        <row r="133">
          <cell r="B133">
            <v>44790.000069444446</v>
          </cell>
        </row>
        <row r="134">
          <cell r="B134">
            <v>44802</v>
          </cell>
        </row>
        <row r="135">
          <cell r="B135">
            <v>44802.000023148146</v>
          </cell>
        </row>
        <row r="136">
          <cell r="B136">
            <v>44803</v>
          </cell>
        </row>
        <row r="137">
          <cell r="B137">
            <v>44804</v>
          </cell>
        </row>
        <row r="138">
          <cell r="B138">
            <v>44805</v>
          </cell>
        </row>
        <row r="139">
          <cell r="B139">
            <v>44805.000023148146</v>
          </cell>
        </row>
        <row r="140">
          <cell r="B140">
            <v>44805.0000462963</v>
          </cell>
        </row>
        <row r="141">
          <cell r="B141">
            <v>44805.000069444446</v>
          </cell>
        </row>
        <row r="142">
          <cell r="B142">
            <v>44809</v>
          </cell>
        </row>
        <row r="143">
          <cell r="B143">
            <v>44816</v>
          </cell>
        </row>
        <row r="144">
          <cell r="B144">
            <v>44819</v>
          </cell>
        </row>
        <row r="145">
          <cell r="B145">
            <v>44819.000023148146</v>
          </cell>
        </row>
        <row r="146">
          <cell r="B146">
            <v>44831</v>
          </cell>
        </row>
        <row r="147">
          <cell r="B147">
            <v>44831.000023148146</v>
          </cell>
        </row>
        <row r="148">
          <cell r="B148">
            <v>44835</v>
          </cell>
        </row>
        <row r="149">
          <cell r="B149">
            <v>44837</v>
          </cell>
        </row>
        <row r="150">
          <cell r="B150">
            <v>44838</v>
          </cell>
        </row>
        <row r="151">
          <cell r="B151">
            <v>44839</v>
          </cell>
        </row>
        <row r="152">
          <cell r="B152">
            <v>44841</v>
          </cell>
        </row>
        <row r="153">
          <cell r="B153">
            <v>44844</v>
          </cell>
        </row>
        <row r="154">
          <cell r="B154">
            <v>44851</v>
          </cell>
        </row>
        <row r="155">
          <cell r="B155">
            <v>44851.000023148146</v>
          </cell>
        </row>
        <row r="156">
          <cell r="B156">
            <v>44851.0000462963</v>
          </cell>
        </row>
        <row r="157">
          <cell r="B157">
            <v>44851.000069444446</v>
          </cell>
        </row>
        <row r="158">
          <cell r="B158">
            <v>44851.000092592592</v>
          </cell>
        </row>
        <row r="159">
          <cell r="B159">
            <v>44855</v>
          </cell>
        </row>
        <row r="160">
          <cell r="B160">
            <v>44855.000023148146</v>
          </cell>
        </row>
        <row r="161">
          <cell r="B161">
            <v>44855.0000462963</v>
          </cell>
        </row>
        <row r="162">
          <cell r="B162">
            <v>44855.000069444446</v>
          </cell>
        </row>
        <row r="163">
          <cell r="B163">
            <v>44858</v>
          </cell>
        </row>
        <row r="164">
          <cell r="B164">
            <v>44859</v>
          </cell>
        </row>
        <row r="165">
          <cell r="B165">
            <v>44866</v>
          </cell>
        </row>
        <row r="166">
          <cell r="B166">
            <v>44866.000023148146</v>
          </cell>
        </row>
        <row r="167">
          <cell r="B167">
            <v>44866.0000462963</v>
          </cell>
        </row>
        <row r="168">
          <cell r="B168">
            <v>44872</v>
          </cell>
        </row>
        <row r="169">
          <cell r="B169">
            <v>44875</v>
          </cell>
        </row>
        <row r="170">
          <cell r="B170">
            <v>44880</v>
          </cell>
        </row>
        <row r="171">
          <cell r="B171">
            <v>44880.000023148146</v>
          </cell>
        </row>
        <row r="172">
          <cell r="B172">
            <v>44888</v>
          </cell>
        </row>
        <row r="173">
          <cell r="B173">
            <v>44888.000023148146</v>
          </cell>
        </row>
        <row r="174">
          <cell r="B174">
            <v>44895</v>
          </cell>
        </row>
        <row r="175">
          <cell r="B175">
            <v>44896</v>
          </cell>
        </row>
        <row r="176">
          <cell r="B176">
            <v>44896.000023148146</v>
          </cell>
        </row>
        <row r="177">
          <cell r="B177">
            <v>44896.0000462963</v>
          </cell>
        </row>
        <row r="178">
          <cell r="B178">
            <v>44897</v>
          </cell>
        </row>
        <row r="179">
          <cell r="B179">
            <v>44897</v>
          </cell>
        </row>
        <row r="180">
          <cell r="B180">
            <v>44897.000023148146</v>
          </cell>
        </row>
        <row r="181">
          <cell r="B181">
            <v>44900</v>
          </cell>
        </row>
        <row r="182">
          <cell r="B182">
            <v>44900.000023148146</v>
          </cell>
        </row>
        <row r="183">
          <cell r="B183">
            <v>44901.000023148146</v>
          </cell>
        </row>
        <row r="184">
          <cell r="B184">
            <v>44902</v>
          </cell>
        </row>
        <row r="185">
          <cell r="B185">
            <v>44907.000023148146</v>
          </cell>
        </row>
        <row r="186">
          <cell r="B186">
            <v>44907.0000462963</v>
          </cell>
        </row>
        <row r="187">
          <cell r="B187">
            <v>44907.000069444446</v>
          </cell>
        </row>
        <row r="188">
          <cell r="B188">
            <v>44908</v>
          </cell>
        </row>
        <row r="189">
          <cell r="B189">
            <v>44910</v>
          </cell>
        </row>
        <row r="190">
          <cell r="B190">
            <v>44910.000023148146</v>
          </cell>
        </row>
        <row r="191">
          <cell r="B191">
            <v>44914</v>
          </cell>
        </row>
        <row r="192">
          <cell r="B192">
            <v>44914.000023148146</v>
          </cell>
        </row>
      </sheetData>
      <sheetData sheetId="1">
        <row r="9">
          <cell r="I9" t="str">
            <v>Mitgliedsbeiträge</v>
          </cell>
          <cell r="J9">
            <v>4905.47</v>
          </cell>
        </row>
        <row r="10">
          <cell r="I10" t="str">
            <v>Spenden für freiw.</v>
          </cell>
          <cell r="J10">
            <v>1520</v>
          </cell>
          <cell r="K10">
            <v>0</v>
          </cell>
        </row>
        <row r="12">
          <cell r="I12" t="str">
            <v>Schoolfee</v>
          </cell>
        </row>
        <row r="13">
          <cell r="I13" t="str">
            <v>Sonstige Einnahmen</v>
          </cell>
          <cell r="J13">
            <v>0</v>
          </cell>
        </row>
        <row r="14">
          <cell r="J14">
            <v>13244.369999999999</v>
          </cell>
          <cell r="K14">
            <v>-7000</v>
          </cell>
        </row>
        <row r="17">
          <cell r="I17" t="str">
            <v>agiamondo</v>
          </cell>
          <cell r="K17">
            <v>-551.32999999999993</v>
          </cell>
        </row>
        <row r="18">
          <cell r="I18" t="str">
            <v>Jugendhaus Düsseldorf</v>
          </cell>
          <cell r="J18">
            <v>2842</v>
          </cell>
          <cell r="K18">
            <v>-2531.75</v>
          </cell>
        </row>
        <row r="19">
          <cell r="I19" t="str">
            <v>SDFV Sambia</v>
          </cell>
          <cell r="J19">
            <v>3900</v>
          </cell>
          <cell r="K19">
            <v>-3291</v>
          </cell>
        </row>
        <row r="20">
          <cell r="I20" t="str">
            <v>SDFV Deutsch</v>
          </cell>
          <cell r="K20">
            <v>-2676</v>
          </cell>
        </row>
        <row r="21">
          <cell r="I21" t="str">
            <v>ewe Monze</v>
          </cell>
          <cell r="K21">
            <v>-9500</v>
          </cell>
        </row>
        <row r="22">
          <cell r="I22" t="str">
            <v>Kooperation</v>
          </cell>
          <cell r="K22">
            <v>0</v>
          </cell>
        </row>
        <row r="24">
          <cell r="I24" t="str">
            <v>Verwaltung</v>
          </cell>
          <cell r="K24">
            <v>-1853.23</v>
          </cell>
        </row>
        <row r="25">
          <cell r="I25" t="str">
            <v>Sonstige Ausgaben</v>
          </cell>
        </row>
        <row r="26">
          <cell r="J26">
            <v>19986.37</v>
          </cell>
          <cell r="K26">
            <v>-27403.31</v>
          </cell>
        </row>
        <row r="45">
          <cell r="D45">
            <v>-7000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6AAE-FB50-4955-9316-F2610C8F0D8C}">
  <dimension ref="B1:K31"/>
  <sheetViews>
    <sheetView tabSelected="1" zoomScale="194" zoomScaleNormal="194" workbookViewId="0">
      <selection activeCell="D26" sqref="D26"/>
    </sheetView>
  </sheetViews>
  <sheetFormatPr baseColWidth="10" defaultRowHeight="14.4" x14ac:dyDescent="0.3"/>
  <cols>
    <col min="2" max="2" width="28.5546875" customWidth="1"/>
    <col min="5" max="5" width="14.6640625" customWidth="1"/>
    <col min="6" max="6" width="10" hidden="1" customWidth="1"/>
    <col min="7" max="7" width="18.109375" customWidth="1"/>
    <col min="8" max="8" width="15.109375" customWidth="1"/>
    <col min="9" max="9" width="13.88671875" bestFit="1" customWidth="1"/>
    <col min="10" max="10" width="13.88671875" customWidth="1"/>
    <col min="12" max="12" width="13.5546875" customWidth="1"/>
    <col min="14" max="14" width="16.6640625" customWidth="1"/>
  </cols>
  <sheetData>
    <row r="1" spans="2:11" ht="18" x14ac:dyDescent="0.35">
      <c r="B1" s="1"/>
      <c r="C1" s="2">
        <v>2022</v>
      </c>
      <c r="D1" s="3"/>
      <c r="E1" s="4"/>
      <c r="G1" s="5" t="s">
        <v>0</v>
      </c>
      <c r="I1" t="s">
        <v>1</v>
      </c>
    </row>
    <row r="2" spans="2:11" x14ac:dyDescent="0.3">
      <c r="B2" s="1"/>
      <c r="C2" s="3" t="s">
        <v>2</v>
      </c>
      <c r="D2" s="3" t="s">
        <v>3</v>
      </c>
      <c r="E2" s="4" t="s">
        <v>4</v>
      </c>
      <c r="G2" s="21">
        <f>[1]DATEN!F1</f>
        <v>43785.84</v>
      </c>
      <c r="H2" s="6" t="s">
        <v>5</v>
      </c>
      <c r="J2" s="7"/>
      <c r="K2" t="s">
        <v>6</v>
      </c>
    </row>
    <row r="3" spans="2:11" x14ac:dyDescent="0.3">
      <c r="B3" s="1"/>
      <c r="C3" s="3"/>
      <c r="D3" s="3"/>
      <c r="E3" s="4"/>
      <c r="G3" s="21">
        <f>[1]DATEN!F2</f>
        <v>36368.9</v>
      </c>
      <c r="H3" s="6">
        <f>MAX([1]DATEN!B8:B840)</f>
        <v>44914.000023148146</v>
      </c>
      <c r="K3" t="s">
        <v>6</v>
      </c>
    </row>
    <row r="4" spans="2:11" x14ac:dyDescent="0.3">
      <c r="B4" s="1" t="str">
        <f>[1]Zusammenfassung!I9</f>
        <v>Mitgliedsbeiträge</v>
      </c>
      <c r="C4" s="20">
        <f>[1]Zusammenfassung!J9</f>
        <v>4905.47</v>
      </c>
      <c r="D4" s="16">
        <f>[1]Zusammenfassung!K9</f>
        <v>0</v>
      </c>
      <c r="E4" s="4"/>
      <c r="G4" s="22"/>
    </row>
    <row r="5" spans="2:11" x14ac:dyDescent="0.3">
      <c r="B5" s="1" t="s">
        <v>7</v>
      </c>
      <c r="C5" s="18">
        <f>[1]Zusammenfassung!J14</f>
        <v>13244.369999999999</v>
      </c>
      <c r="D5" s="16">
        <f>[1]Zusammenfassung!K10</f>
        <v>0</v>
      </c>
      <c r="E5" s="4"/>
      <c r="G5" s="21">
        <f>G3-G2</f>
        <v>-7416.9399999999951</v>
      </c>
      <c r="H5" t="s">
        <v>8</v>
      </c>
    </row>
    <row r="6" spans="2:11" x14ac:dyDescent="0.3">
      <c r="B6" s="1"/>
      <c r="C6" s="15"/>
      <c r="D6" s="15"/>
      <c r="E6" s="8"/>
    </row>
    <row r="7" spans="2:11" x14ac:dyDescent="0.3">
      <c r="B7" s="1" t="str">
        <f>[1]Zusammenfassung!I13</f>
        <v>Sonstige Einnahmen</v>
      </c>
      <c r="C7" s="16">
        <f>[1]Zusammenfassung!J13</f>
        <v>0</v>
      </c>
      <c r="D7" s="16">
        <f>[1]Zusammenfassung!K13</f>
        <v>0</v>
      </c>
      <c r="E7" s="4"/>
    </row>
    <row r="8" spans="2:11" x14ac:dyDescent="0.3">
      <c r="B8" s="9"/>
      <c r="C8" s="17"/>
      <c r="D8" s="18">
        <f>[1]Zusammenfassung!K14</f>
        <v>-7000</v>
      </c>
      <c r="E8" s="10"/>
      <c r="J8" s="11"/>
    </row>
    <row r="9" spans="2:11" x14ac:dyDescent="0.3">
      <c r="B9" s="1" t="str">
        <f>[1]Zusammenfassung!I17</f>
        <v>agiamondo</v>
      </c>
      <c r="C9" s="19">
        <f>[1]Zusammenfassung!J17</f>
        <v>0</v>
      </c>
      <c r="D9" s="19">
        <f>[1]Zusammenfassung!K17</f>
        <v>-551.32999999999993</v>
      </c>
    </row>
    <row r="10" spans="2:11" x14ac:dyDescent="0.3">
      <c r="B10" s="1" t="str">
        <f>[1]Zusammenfassung!I18</f>
        <v>Jugendhaus Düsseldorf</v>
      </c>
      <c r="C10" s="19">
        <f>[1]Zusammenfassung!J18</f>
        <v>2842</v>
      </c>
      <c r="D10" s="19">
        <f>[1]Zusammenfassung!K18</f>
        <v>-2531.75</v>
      </c>
      <c r="E10" s="8"/>
      <c r="G10" t="s">
        <v>9</v>
      </c>
    </row>
    <row r="11" spans="2:11" x14ac:dyDescent="0.3">
      <c r="B11" s="1" t="str">
        <f>[1]Zusammenfassung!I19</f>
        <v>SDFV Sambia</v>
      </c>
      <c r="C11" s="19">
        <f>[1]Zusammenfassung!J19</f>
        <v>3900</v>
      </c>
      <c r="D11" s="19">
        <f>[1]Zusammenfassung!K19</f>
        <v>-3291</v>
      </c>
      <c r="E11" s="8"/>
      <c r="G11" t="s">
        <v>10</v>
      </c>
    </row>
    <row r="12" spans="2:11" x14ac:dyDescent="0.3">
      <c r="B12" s="1" t="str">
        <f>[1]Zusammenfassung!I20</f>
        <v>SDFV Deutsch</v>
      </c>
      <c r="C12" s="19">
        <f>[1]Zusammenfassung!J20</f>
        <v>0</v>
      </c>
      <c r="D12" s="19">
        <f>[1]Zusammenfassung!K20</f>
        <v>-2676</v>
      </c>
      <c r="E12" s="8"/>
      <c r="G12" t="s">
        <v>11</v>
      </c>
    </row>
    <row r="13" spans="2:11" x14ac:dyDescent="0.3">
      <c r="B13" s="1" t="str">
        <f>[1]Zusammenfassung!I21</f>
        <v>ewe Monze</v>
      </c>
      <c r="C13" s="19">
        <f>[1]Zusammenfassung!J21</f>
        <v>0</v>
      </c>
      <c r="D13" s="19">
        <f>[1]Zusammenfassung!K21</f>
        <v>-9500</v>
      </c>
      <c r="E13" s="8"/>
    </row>
    <row r="14" spans="2:11" x14ac:dyDescent="0.3">
      <c r="B14" s="1" t="str">
        <f>[1]Zusammenfassung!I22</f>
        <v>Kooperation</v>
      </c>
      <c r="C14" s="19">
        <f>[1]Zusammenfassung!J22</f>
        <v>0</v>
      </c>
      <c r="D14" s="19">
        <f>[1]Zusammenfassung!K22</f>
        <v>0</v>
      </c>
      <c r="E14" s="8"/>
    </row>
    <row r="15" spans="2:11" x14ac:dyDescent="0.3">
      <c r="B15" s="1">
        <f>[1]Zusammenfassung!I23</f>
        <v>0</v>
      </c>
      <c r="C15" s="19">
        <f>[1]Zusammenfassung!J23</f>
        <v>0</v>
      </c>
      <c r="D15" s="19">
        <f>[1]Zusammenfassung!K23</f>
        <v>0</v>
      </c>
      <c r="E15" s="8"/>
    </row>
    <row r="16" spans="2:11" x14ac:dyDescent="0.3">
      <c r="B16" s="1" t="str">
        <f>[1]Zusammenfassung!I24</f>
        <v>Verwaltung</v>
      </c>
      <c r="C16" s="16">
        <f>[1]Zusammenfassung!J24</f>
        <v>0</v>
      </c>
      <c r="D16" s="16">
        <f>[1]Zusammenfassung!K24</f>
        <v>-1853.23</v>
      </c>
      <c r="E16" s="8"/>
    </row>
    <row r="17" spans="2:11" x14ac:dyDescent="0.3">
      <c r="B17" s="1" t="str">
        <f>[1]Zusammenfassung!I25</f>
        <v>Sonstige Ausgaben</v>
      </c>
      <c r="C17" s="16">
        <f>[1]Zusammenfassung!J25</f>
        <v>0</v>
      </c>
      <c r="D17" s="16">
        <f>[1]Zusammenfassung!K25</f>
        <v>0</v>
      </c>
      <c r="E17" s="8"/>
    </row>
    <row r="18" spans="2:11" x14ac:dyDescent="0.3">
      <c r="B18" s="1"/>
      <c r="C18" s="15">
        <f>[1]Zusammenfassung!J26</f>
        <v>19986.37</v>
      </c>
      <c r="D18" s="15">
        <f>[1]Zusammenfassung!K26</f>
        <v>-27403.31</v>
      </c>
      <c r="E18" s="15">
        <f>C18+D18</f>
        <v>-7416.9400000000023</v>
      </c>
    </row>
    <row r="19" spans="2:11" x14ac:dyDescent="0.3">
      <c r="C19" s="7"/>
      <c r="D19" s="7">
        <f>SUM(D3:D17)</f>
        <v>-27403.31</v>
      </c>
      <c r="G19" s="7"/>
      <c r="I19" s="11"/>
      <c r="J19" t="s">
        <v>12</v>
      </c>
      <c r="K19" s="7" t="e">
        <f>#REF!-E18</f>
        <v>#REF!</v>
      </c>
    </row>
    <row r="20" spans="2:11" x14ac:dyDescent="0.3">
      <c r="C20" s="7"/>
    </row>
    <row r="21" spans="2:11" x14ac:dyDescent="0.3">
      <c r="B21" s="12" t="s">
        <v>13</v>
      </c>
      <c r="C21" s="13">
        <v>1124.53</v>
      </c>
      <c r="D21" s="12"/>
      <c r="E21" s="12"/>
      <c r="G21" t="s">
        <v>14</v>
      </c>
    </row>
    <row r="22" spans="2:11" x14ac:dyDescent="0.3">
      <c r="B22" s="12" t="s">
        <v>15</v>
      </c>
      <c r="C22" s="13">
        <f>[1]DATEN!H7</f>
        <v>6703.9</v>
      </c>
      <c r="D22" s="12"/>
      <c r="E22" s="13">
        <f>D23+C23</f>
        <v>-7000</v>
      </c>
      <c r="G22" t="s">
        <v>16</v>
      </c>
      <c r="H22">
        <f>C1-1</f>
        <v>2021</v>
      </c>
    </row>
    <row r="23" spans="2:11" x14ac:dyDescent="0.3">
      <c r="B23" s="12" t="str">
        <f>[1]Zusammenfassung!I12</f>
        <v>Schoolfee</v>
      </c>
      <c r="C23" s="13"/>
      <c r="D23" s="13">
        <f>[1]Zusammenfassung!D45</f>
        <v>-7000</v>
      </c>
      <c r="E23" s="13">
        <f>C21+C22+D23</f>
        <v>828.42999999999938</v>
      </c>
      <c r="G23" t="s">
        <v>17</v>
      </c>
      <c r="H23">
        <f>C1</f>
        <v>2022</v>
      </c>
    </row>
    <row r="24" spans="2:11" x14ac:dyDescent="0.3">
      <c r="C24" s="7"/>
      <c r="H24">
        <f>C1+1</f>
        <v>2023</v>
      </c>
    </row>
    <row r="25" spans="2:11" x14ac:dyDescent="0.3">
      <c r="B25" s="12" t="str">
        <f>[1]Zusammenfassung!I10</f>
        <v>Spenden für freiw.</v>
      </c>
      <c r="C25" s="13">
        <f>[1]Zusammenfassung!J10</f>
        <v>1520</v>
      </c>
    </row>
    <row r="27" spans="2:11" x14ac:dyDescent="0.3">
      <c r="D27" s="14">
        <f>(D16+D17)/D18</f>
        <v>6.7627961731630229E-2</v>
      </c>
      <c r="E27" t="s">
        <v>18</v>
      </c>
    </row>
    <row r="31" spans="2:11" x14ac:dyDescent="0.3">
      <c r="B31" t="s">
        <v>19</v>
      </c>
      <c r="C31">
        <v>1500</v>
      </c>
      <c r="D31" t="s">
        <v>20</v>
      </c>
      <c r="E31" t="s">
        <v>21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Jahresbericht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Flatten</dc:creator>
  <cp:lastModifiedBy>Arnold Flatten</cp:lastModifiedBy>
  <dcterms:created xsi:type="dcterms:W3CDTF">2022-12-24T14:37:58Z</dcterms:created>
  <dcterms:modified xsi:type="dcterms:W3CDTF">2022-12-24T14:40:57Z</dcterms:modified>
</cp:coreProperties>
</file>